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5_2026\Spring 2026\"/>
    </mc:Choice>
  </mc:AlternateContent>
  <xr:revisionPtr revIDLastSave="0" documentId="13_ncr:1_{65C0BA2C-84A3-4CFE-9261-E810ED8ECAE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P 2026 RO MSW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2" l="1"/>
  <c r="J21" i="2"/>
  <c r="K21" i="2"/>
  <c r="L21" i="2"/>
  <c r="M21" i="2"/>
  <c r="B21" i="2"/>
  <c r="I20" i="2"/>
  <c r="I21" i="2" s="1"/>
  <c r="H20" i="2"/>
  <c r="G20" i="2"/>
  <c r="G21" i="2" s="1"/>
  <c r="F20" i="2"/>
  <c r="F21" i="2" s="1"/>
  <c r="E20" i="2"/>
  <c r="E21" i="2" s="1"/>
  <c r="D20" i="2"/>
  <c r="D21" i="2" s="1"/>
  <c r="C20" i="2"/>
  <c r="C21" i="2" s="1"/>
  <c r="I12" i="2"/>
  <c r="H12" i="2"/>
  <c r="G12" i="2"/>
  <c r="F12" i="2"/>
  <c r="E12" i="2"/>
  <c r="D12" i="2"/>
  <c r="C12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 l="1"/>
  <c r="K8" i="2"/>
  <c r="J8" i="2"/>
  <c r="I8" i="2"/>
  <c r="H8" i="2"/>
  <c r="G8" i="2"/>
  <c r="F8" i="2"/>
  <c r="E8" i="2"/>
  <c r="D8" i="2"/>
  <c r="C8" i="2"/>
</calcChain>
</file>

<file path=xl/sharedStrings.xml><?xml version="1.0" encoding="utf-8"?>
<sst xmlns="http://schemas.openxmlformats.org/spreadsheetml/2006/main" count="33" uniqueCount="33">
  <si>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</si>
  <si>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</si>
  <si>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</si>
  <si>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</si>
  <si>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</si>
  <si>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</si>
  <si>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</si>
  <si>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</si>
  <si>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</si>
  <si>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</si>
  <si>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</si>
  <si>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</si>
  <si>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</si>
  <si>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</si>
  <si>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</si>
  <si>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</si>
  <si>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</si>
  <si>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</si>
  <si>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</si>
  <si>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</si>
  <si>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</si>
  <si>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</si>
  <si>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</si>
  <si>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</si>
  <si>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</si>
  <si>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</si>
  <si>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</si>
  <si>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</si>
  <si>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</si>
  <si>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</si>
  <si>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Online Master of Social Work</t>
  </si>
  <si>
    <t>Wellness Fee</t>
  </si>
  <si>
    <t>Resident Online Master of Social Work Tuition and Fee Billing Rates: Spring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</si>
</sst>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4" xfId="0" applyFont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164" fontId="3" fillId="0" borderId="5" xfId="1" applyNumberFormat="1" applyFont="1" applyFill="1" applyBorder="1" applyAlignment="1">
      <alignment vertical="center"/>
    </xf>
    <xf numFmtId="0" fontId="6" fillId="0" borderId="6" xfId="0" applyFont="1" applyBorder="1" applyAlignment="1">
      <alignment vertical="center"/>
    </xf>
    <xf numFmtId="164" fontId="6" fillId="0" borderId="7" xfId="1" applyNumberFormat="1" applyFont="1" applyFill="1" applyBorder="1" applyAlignment="1">
      <alignment vertical="center"/>
    </xf>
    <xf numFmtId="164" fontId="6" fillId="0" borderId="8" xfId="1" applyNumberFormat="1" applyFont="1" applyFill="1" applyBorder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5"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14" tableBorderDxfId="13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 dataDxfId="12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K24" sqref="K24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4">
        <v>545</v>
      </c>
      <c r="C8" s="14">
        <f t="shared" ref="C8" si="0">SUM(B8*2)</f>
        <v>1090</v>
      </c>
      <c r="D8" s="14">
        <f t="shared" ref="D8" si="1">SUM(B8*3)</f>
        <v>1635</v>
      </c>
      <c r="E8" s="14">
        <f t="shared" ref="E8" si="2">SUM(B8*4)</f>
        <v>2180</v>
      </c>
      <c r="F8" s="14">
        <f t="shared" ref="F8" si="3">SUM(B8*5)</f>
        <v>2725</v>
      </c>
      <c r="G8" s="14">
        <f t="shared" ref="G8" si="4">SUM(B8*6)</f>
        <v>3270</v>
      </c>
      <c r="H8" s="14">
        <f t="shared" ref="H8" si="5">SUM(B8*7)</f>
        <v>3815</v>
      </c>
      <c r="I8" s="14">
        <f t="shared" ref="I8" si="6">SUM(B8*8)</f>
        <v>4360</v>
      </c>
      <c r="J8" s="14">
        <f t="shared" ref="J8" si="7">SUM(B8*9)</f>
        <v>4905</v>
      </c>
      <c r="K8" s="14">
        <f t="shared" ref="K8" si="8">SUM(B8*10)</f>
        <v>5450</v>
      </c>
      <c r="L8" s="14">
        <f t="shared" ref="L8" si="9">SUM(B8*11)</f>
        <v>5995</v>
      </c>
      <c r="M8" s="14">
        <v>6540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5" t="s">
        <v>28</v>
      </c>
      <c r="B9" s="14">
        <v>26.04</v>
      </c>
      <c r="C9" s="14">
        <f t="shared" ref="C9:C17" si="10">SUM(B9*2)</f>
        <v>52.08</v>
      </c>
      <c r="D9" s="14">
        <f t="shared" ref="D9:D17" si="11">SUM(B9*3)</f>
        <v>78.12</v>
      </c>
      <c r="E9" s="14">
        <f t="shared" ref="E9:E17" si="12">SUM(B9*4)</f>
        <v>104.16</v>
      </c>
      <c r="F9" s="14">
        <f t="shared" ref="F9:F17" si="13">SUM(B9*5)</f>
        <v>130.19999999999999</v>
      </c>
      <c r="G9" s="14">
        <f t="shared" ref="G9:G17" si="14">SUM(B9*6)</f>
        <v>156.24</v>
      </c>
      <c r="H9" s="14">
        <f t="shared" ref="H9:H17" si="15">SUM(B9*7)</f>
        <v>182.28</v>
      </c>
      <c r="I9" s="14">
        <f t="shared" ref="I9:I17" si="16">SUM(B9*8)</f>
        <v>208.32</v>
      </c>
      <c r="J9" s="14">
        <v>312.5</v>
      </c>
      <c r="K9" s="14">
        <v>312.5</v>
      </c>
      <c r="L9" s="14">
        <v>312.5</v>
      </c>
      <c r="M9" s="14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4">
        <v>0</v>
      </c>
      <c r="C10" s="14">
        <f t="shared" si="10"/>
        <v>0</v>
      </c>
      <c r="D10" s="14">
        <f t="shared" si="11"/>
        <v>0</v>
      </c>
      <c r="E10" s="14">
        <f t="shared" si="12"/>
        <v>0</v>
      </c>
      <c r="F10" s="14">
        <f t="shared" si="13"/>
        <v>0</v>
      </c>
      <c r="G10" s="14">
        <f t="shared" si="14"/>
        <v>0</v>
      </c>
      <c r="H10" s="14">
        <f t="shared" si="15"/>
        <v>0</v>
      </c>
      <c r="I10" s="14">
        <f t="shared" si="16"/>
        <v>0</v>
      </c>
      <c r="J10" s="14">
        <f t="shared" ref="J10:J15" si="17">SUM(B10*9)</f>
        <v>0</v>
      </c>
      <c r="K10" s="14">
        <f t="shared" ref="K10:K15" si="18">SUM(B10*10)</f>
        <v>0</v>
      </c>
      <c r="L10" s="14">
        <f t="shared" ref="L10:L15" si="19">SUM(B10*11)</f>
        <v>0</v>
      </c>
      <c r="M10" s="14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4">
        <v>0</v>
      </c>
      <c r="C11" s="14">
        <f t="shared" si="10"/>
        <v>0</v>
      </c>
      <c r="D11" s="14">
        <f t="shared" si="11"/>
        <v>0</v>
      </c>
      <c r="E11" s="14">
        <f t="shared" si="12"/>
        <v>0</v>
      </c>
      <c r="F11" s="14">
        <f t="shared" si="13"/>
        <v>0</v>
      </c>
      <c r="G11" s="14">
        <f t="shared" si="14"/>
        <v>0</v>
      </c>
      <c r="H11" s="14">
        <f t="shared" si="15"/>
        <v>0</v>
      </c>
      <c r="I11" s="14">
        <f t="shared" si="16"/>
        <v>0</v>
      </c>
      <c r="J11" s="14">
        <v>0</v>
      </c>
      <c r="K11" s="14">
        <v>0</v>
      </c>
      <c r="L11" s="14">
        <v>0</v>
      </c>
      <c r="M11" s="14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27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v>25</v>
      </c>
      <c r="K12" s="13">
        <v>25</v>
      </c>
      <c r="L12" s="13">
        <v>25</v>
      </c>
      <c r="M12" s="1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4">
        <v>11.46</v>
      </c>
      <c r="C13" s="14">
        <f t="shared" si="10"/>
        <v>22.92</v>
      </c>
      <c r="D13" s="14">
        <f t="shared" si="11"/>
        <v>34.380000000000003</v>
      </c>
      <c r="E13" s="14">
        <f t="shared" si="12"/>
        <v>45.84</v>
      </c>
      <c r="F13" s="14">
        <f t="shared" si="13"/>
        <v>57.300000000000004</v>
      </c>
      <c r="G13" s="14">
        <f t="shared" si="14"/>
        <v>68.760000000000005</v>
      </c>
      <c r="H13" s="14">
        <f t="shared" si="15"/>
        <v>80.22</v>
      </c>
      <c r="I13" s="14">
        <f t="shared" si="16"/>
        <v>91.68</v>
      </c>
      <c r="J13" s="14">
        <v>137.5</v>
      </c>
      <c r="K13" s="14">
        <v>137.5</v>
      </c>
      <c r="L13" s="14">
        <v>137.5</v>
      </c>
      <c r="M13" s="14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4">
        <v>0</v>
      </c>
      <c r="C15" s="14">
        <f t="shared" si="10"/>
        <v>0</v>
      </c>
      <c r="D15" s="14">
        <f t="shared" si="11"/>
        <v>0</v>
      </c>
      <c r="E15" s="14">
        <f t="shared" si="12"/>
        <v>0</v>
      </c>
      <c r="F15" s="14">
        <f t="shared" si="13"/>
        <v>0</v>
      </c>
      <c r="G15" s="14">
        <f t="shared" si="14"/>
        <v>0</v>
      </c>
      <c r="H15" s="14">
        <f t="shared" si="15"/>
        <v>0</v>
      </c>
      <c r="I15" s="14">
        <f t="shared" si="16"/>
        <v>0</v>
      </c>
      <c r="J15" s="14">
        <f t="shared" si="17"/>
        <v>0</v>
      </c>
      <c r="K15" s="14">
        <f t="shared" si="18"/>
        <v>0</v>
      </c>
      <c r="L15" s="14">
        <f t="shared" si="19"/>
        <v>0</v>
      </c>
      <c r="M15" s="14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29</v>
      </c>
      <c r="B16" s="14">
        <v>85</v>
      </c>
      <c r="C16" s="14">
        <v>85</v>
      </c>
      <c r="D16" s="14">
        <v>85</v>
      </c>
      <c r="E16" s="14">
        <v>85</v>
      </c>
      <c r="F16" s="14">
        <v>85</v>
      </c>
      <c r="G16" s="14">
        <v>85</v>
      </c>
      <c r="H16" s="14">
        <v>85</v>
      </c>
      <c r="I16" s="14">
        <v>85</v>
      </c>
      <c r="J16" s="14">
        <v>85</v>
      </c>
      <c r="K16" s="14">
        <v>85</v>
      </c>
      <c r="L16" s="14">
        <v>85</v>
      </c>
      <c r="M16" s="14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4">
        <v>36.58</v>
      </c>
      <c r="C17" s="14">
        <f t="shared" si="10"/>
        <v>73.16</v>
      </c>
      <c r="D17" s="14">
        <f t="shared" si="11"/>
        <v>109.74</v>
      </c>
      <c r="E17" s="14">
        <f t="shared" si="12"/>
        <v>146.32</v>
      </c>
      <c r="F17" s="14">
        <f t="shared" si="13"/>
        <v>182.89999999999998</v>
      </c>
      <c r="G17" s="14">
        <f t="shared" si="14"/>
        <v>219.48</v>
      </c>
      <c r="H17" s="14">
        <f t="shared" si="15"/>
        <v>256.06</v>
      </c>
      <c r="I17" s="14">
        <f t="shared" si="16"/>
        <v>292.64</v>
      </c>
      <c r="J17" s="14">
        <v>438.92</v>
      </c>
      <c r="K17" s="14">
        <v>438.92</v>
      </c>
      <c r="L17" s="14">
        <v>438.92</v>
      </c>
      <c r="M17" s="14">
        <v>438.92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4">
        <v>5</v>
      </c>
      <c r="C18" s="14">
        <v>5</v>
      </c>
      <c r="D18" s="14">
        <v>5</v>
      </c>
      <c r="E18" s="14">
        <v>5</v>
      </c>
      <c r="F18" s="14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5</v>
      </c>
      <c r="M18" s="1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16" t="s">
        <v>31</v>
      </c>
      <c r="B20" s="17">
        <v>0</v>
      </c>
      <c r="C20" s="17">
        <f>B20*2</f>
        <v>0</v>
      </c>
      <c r="D20" s="17">
        <f>B20*3</f>
        <v>0</v>
      </c>
      <c r="E20" s="17">
        <f>B20*4</f>
        <v>0</v>
      </c>
      <c r="F20" s="17">
        <f>B20*5</f>
        <v>0</v>
      </c>
      <c r="G20" s="17">
        <f>B20*6</f>
        <v>0</v>
      </c>
      <c r="H20" s="17">
        <f>B20*7</f>
        <v>0</v>
      </c>
      <c r="I20" s="17">
        <f>B20*8</f>
        <v>0</v>
      </c>
      <c r="J20" s="17">
        <v>0</v>
      </c>
      <c r="K20" s="17">
        <v>0</v>
      </c>
      <c r="L20" s="17">
        <v>0</v>
      </c>
      <c r="M20" s="17"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thickBot="1" x14ac:dyDescent="0.25">
      <c r="A21" s="18" t="s">
        <v>8</v>
      </c>
      <c r="B21" s="19">
        <f>SUM(B8:B20)</f>
        <v>711.16000000000008</v>
      </c>
      <c r="C21" s="19">
        <f t="shared" ref="C21:M21" si="21">SUM(C8:C20)</f>
        <v>1332.3200000000002</v>
      </c>
      <c r="D21" s="19">
        <f t="shared" si="21"/>
        <v>1953.48</v>
      </c>
      <c r="E21" s="19">
        <f t="shared" si="21"/>
        <v>2574.6400000000003</v>
      </c>
      <c r="F21" s="19">
        <f t="shared" si="21"/>
        <v>3195.8</v>
      </c>
      <c r="G21" s="19">
        <f t="shared" si="21"/>
        <v>3816.96</v>
      </c>
      <c r="H21" s="19">
        <f t="shared" si="21"/>
        <v>4438.12</v>
      </c>
      <c r="I21" s="19">
        <f t="shared" si="21"/>
        <v>5059.2800000000007</v>
      </c>
      <c r="J21" s="19">
        <f t="shared" si="21"/>
        <v>5908.92</v>
      </c>
      <c r="K21" s="19">
        <f t="shared" si="21"/>
        <v>6453.92</v>
      </c>
      <c r="L21" s="19">
        <f t="shared" si="21"/>
        <v>6998.92</v>
      </c>
      <c r="M21" s="20">
        <f t="shared" si="21"/>
        <v>7543.92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x14ac:dyDescent="0.2">
      <c r="A23" s="3" t="s">
        <v>23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yP75D7S6yAYH3XE7rAb2HdJOsf+aJ6Wj+vb1l3Sy26nmccRt/61tnnrPlk0vSg/FVBsC5HlB7dPz+Y+uNVpSpw==" saltValue="3YI3swo36kb/pq0ncZLIiQ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2026 RO MSW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2026 RO MSW Tuition and Fee Billing Rates</dc:title>
  <dc:subject>Listing of graduate tuition and fees for the spring 2017 semester</dc:subject>
  <dc:creator>UB Student Accounts</dc:creator>
  <cp:keywords>tuition,fees,MSW tuition, MSW fees</cp:keywords>
  <cp:lastModifiedBy>Laura Stevens</cp:lastModifiedBy>
  <cp:lastPrinted>2019-05-21T14:58:12Z</cp:lastPrinted>
  <dcterms:created xsi:type="dcterms:W3CDTF">2016-06-06T21:02:30Z</dcterms:created>
  <dcterms:modified xsi:type="dcterms:W3CDTF">2025-10-13T19:13:57Z</dcterms:modified>
  <cp:category>tuition</cp:category>
</cp:coreProperties>
</file>